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Korisnik</author>
  </authors>
  <commentList>
    <comment ref="D8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<sst xmlns="http://schemas.openxmlformats.org/spreadsheetml/2006/main" count="225" uniqueCount="145">
  <si>
    <t>GIMNAZIJA VLADIMIRA NAZORA</t>
  </si>
  <si>
    <t>Perivoj V.Nazora 3/2</t>
  </si>
  <si>
    <t>NAJAM DVORANE ZA TZK</t>
  </si>
  <si>
    <t>PREGLED KOTLOVNICE</t>
  </si>
  <si>
    <t>ČISTOĆA</t>
  </si>
  <si>
    <t>OSTALE KOMUNALNE USLUGE</t>
  </si>
  <si>
    <t>Zakupnine i najamnine</t>
  </si>
  <si>
    <t>DIMNJAČARSKE USLUGE</t>
  </si>
  <si>
    <t>OSTALE USLUGE TEK.I INV.ODRŽAVANJA</t>
  </si>
  <si>
    <t>OSTALE RAČUNALNE USLUGE</t>
  </si>
  <si>
    <t>ISPITIVANJE VATROGASNIH APARATA</t>
  </si>
  <si>
    <t>ZADAR</t>
  </si>
  <si>
    <t>ODRŽAVANJE i POPRAVLJANJE RAČUNALNE OPREME</t>
  </si>
  <si>
    <t>ODRŽAVANJE I POPRAVLJANJE FOTOKOPIRNOG APARATA</t>
  </si>
  <si>
    <t>HTV PRETPLATA</t>
  </si>
  <si>
    <t>USLUGE OSIGURANJA OD ŠTETA I GUBITAKA</t>
  </si>
  <si>
    <t>USLUGA  DEZINFEKCIJE I UNIŠTAVANJA ŠTETOČINA</t>
  </si>
  <si>
    <t>2.</t>
  </si>
  <si>
    <t>4.</t>
  </si>
  <si>
    <t>Predmet nabave</t>
  </si>
  <si>
    <t>1.</t>
  </si>
  <si>
    <t>5.</t>
  </si>
  <si>
    <t>lož ulje</t>
  </si>
  <si>
    <t>materijal i dijelovi za održavanje opreme</t>
  </si>
  <si>
    <t>6.</t>
  </si>
  <si>
    <t>7.</t>
  </si>
  <si>
    <t>Usluge telefona, pošte i prijevoza</t>
  </si>
  <si>
    <t>usluge telefona, telefaksa, interneta</t>
  </si>
  <si>
    <t>poštanske usluge</t>
  </si>
  <si>
    <t>prijevoz učenika</t>
  </si>
  <si>
    <t>ŠKOLSKE PLOČE, INTERAKTIVNE</t>
  </si>
  <si>
    <t>ODRŽAVANJE PROGRAMA RIZNICE</t>
  </si>
  <si>
    <t>materijali i dijelovi za tekuće i investicijsko održavanje zgrade</t>
  </si>
  <si>
    <t>red.br.</t>
  </si>
  <si>
    <t>Reprezentacija</t>
  </si>
  <si>
    <t>RAZVOJ SOFTWERA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</si>
  <si>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</si>
  <si>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</si>
  <si>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</si>
  <si>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</si>
  <si>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</si>
  <si>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</si>
  <si>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</si>
  <si>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</si>
  <si>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</si>
  <si>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</si>
  <si>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Ravnatelj:</t>
  </si>
  <si>
    <t>18</t>
  </si>
  <si>
    <t>19</t>
  </si>
  <si>
    <t>20</t>
  </si>
  <si>
    <t>1</t>
  </si>
  <si>
    <t>OSTALI MATERIJALNI RASHODI</t>
  </si>
  <si>
    <t>MATERIJAL I  SREDSTVA ZA ČIŠĆENJE</t>
  </si>
  <si>
    <t>OBUKA DJELATNIKA ZA RAD NA SIGURAN NAČIN</t>
  </si>
  <si>
    <t>SERVIS KLIMA</t>
  </si>
  <si>
    <t>PROJEKTOR ZA NASTAVU</t>
  </si>
  <si>
    <t>Oprema za održavanje i zaštitu</t>
  </si>
  <si>
    <t>21</t>
  </si>
  <si>
    <t xml:space="preserve">PREGLED PANIK RASVJETE, IPR TIPKALA,UNUTARNJE HIDRANTSKE MREŽE </t>
  </si>
  <si>
    <t>RADNA OBUĆA ZA TEHNIČKO OSOBLJE</t>
  </si>
  <si>
    <t>RADNA ODJEĆA I OBUĆA ZA PROF.TZK</t>
  </si>
  <si>
    <t>TONERI</t>
  </si>
  <si>
    <t>ODRŽAVANJE PROGRAMA LABIS</t>
  </si>
  <si>
    <t>MATERIJAL ZA HIGIJENSKE POTREBE (toaletni papir, ubrusi, sapuni)</t>
  </si>
  <si>
    <t>Sistematski pregledi</t>
  </si>
  <si>
    <t>SERVIS I ODRŽAVANJE DIZALA</t>
  </si>
  <si>
    <t>električna energija</t>
  </si>
  <si>
    <t>MONTAŽA I SEVIS PROJEKTORA</t>
  </si>
  <si>
    <t>PODUKA PLESA - MATURANTI</t>
  </si>
  <si>
    <t>Uredski materijal i ostali materijalni rashodi</t>
  </si>
  <si>
    <t>Materijal i sirovine</t>
  </si>
  <si>
    <t>Energija</t>
  </si>
  <si>
    <t>Materijali i dijelovi za tekuće i investicijsko održavanje</t>
  </si>
  <si>
    <t>Sitni inventar(oprema za obrazovne namjene)</t>
  </si>
  <si>
    <t>Radna odjeća i obuća</t>
  </si>
  <si>
    <t>Usluge tekućeg i investicijskog održavanja</t>
  </si>
  <si>
    <t>Usluge promidžbe i informiranja</t>
  </si>
  <si>
    <t>Komunalne usluge</t>
  </si>
  <si>
    <t>Zdravstvene usluge/zdravstveni pregled djelatnika/</t>
  </si>
  <si>
    <t>Pravne,računov.,reviz.i pos.usluge i srodne usluge/intelektualne usluge/</t>
  </si>
  <si>
    <t>Računalne  i srodne usluge</t>
  </si>
  <si>
    <t>Ostale usluge</t>
  </si>
  <si>
    <t>Premije osiguranja</t>
  </si>
  <si>
    <t>Ostali nespomenuti rashodi poslovanja</t>
  </si>
  <si>
    <t>Uredska oprema i namještaj</t>
  </si>
  <si>
    <t>Knjige za knjižnicu</t>
  </si>
  <si>
    <t>Procjenjena vrijednost-plan bez PDV-a</t>
  </si>
  <si>
    <t>Procjenjena vrijednost-plan sa PDV-om</t>
  </si>
  <si>
    <t>LIST "SPUŽVA"</t>
  </si>
  <si>
    <t>TISAK KALENDARA</t>
  </si>
  <si>
    <t>sitni inventar(oprema za obrazovne namjene) sjedalice, kasetofoni</t>
  </si>
  <si>
    <t>FOTOKOPIRNI APARAT</t>
  </si>
  <si>
    <t>PRINTER</t>
  </si>
  <si>
    <t>RAČUNALNA OPREMA</t>
  </si>
  <si>
    <t>TISAK PLAKATA</t>
  </si>
  <si>
    <t>POZIVNICE ZA MATURU</t>
  </si>
  <si>
    <t>TISAK AKREDITACIJA</t>
  </si>
  <si>
    <t>Predsjednica školskog odbora:</t>
  </si>
  <si>
    <t>Suvenir Sv.Donat</t>
  </si>
  <si>
    <t>Suzana Matković, prof.</t>
  </si>
  <si>
    <t>OPSKRBA VODOM</t>
  </si>
  <si>
    <t>NAJAM AUTOBUSA</t>
  </si>
  <si>
    <t>ISPISI</t>
  </si>
  <si>
    <t>ODRŽAVANJE PROGRAMA ZA RASPORED</t>
  </si>
  <si>
    <t>ESET-OBNOVA LICENCE</t>
  </si>
  <si>
    <t>IZRADA RASPOREDA</t>
  </si>
  <si>
    <t>OBUKA ZA RAD S INTERAKTIVNOM PLOČOM</t>
  </si>
  <si>
    <t xml:space="preserve">IZOBRAZBA POVJERENIKA </t>
  </si>
  <si>
    <t>UREĐENJE ŠKOLSKOG PROSTORA</t>
  </si>
  <si>
    <t>PRANJE ZAVJESA, STOLNJAKA</t>
  </si>
  <si>
    <t>USLUGE ZAŠTITE NA RADU, ATESTI</t>
  </si>
  <si>
    <t>INSTALACIJA PROGRAMA I  ODRŽAVANJE PROJEKTORA</t>
  </si>
  <si>
    <t>IZMJEŠTAJ PROJEKTORA, PLOČA</t>
  </si>
  <si>
    <t>Program Interliber</t>
  </si>
  <si>
    <t>Ulaznice,predstave,natjecanja učenika i sl.</t>
  </si>
  <si>
    <t>Programi javnih potreba,debatni kamp</t>
  </si>
  <si>
    <t>Rashodi protokola(vijenci,cvijeće, lampioni i sl.)</t>
  </si>
  <si>
    <t>Programi učenika razmjena ERASMUS+, karte, put, prehrana</t>
  </si>
  <si>
    <t>Okviri ,slike, ključevi</t>
  </si>
  <si>
    <t>VIDEO KAMERA visoke rezolucije</t>
  </si>
  <si>
    <t>22</t>
  </si>
  <si>
    <t>Dodatna ulaganja na nefinancijskoj imovini</t>
  </si>
  <si>
    <t>Zamjena unutarnjih vrata na učionicama</t>
  </si>
  <si>
    <t xml:space="preserve">Postavljanje parketa, brušenje i lakiranje </t>
  </si>
  <si>
    <t>Bojanje hodnika</t>
  </si>
  <si>
    <t>KLIMA UREĐAJ</t>
  </si>
  <si>
    <t xml:space="preserve">                                                                    Plan  nabave za 2019. godinu</t>
  </si>
  <si>
    <t>PROGRAM ZAŠTITE OSOBNIH PODATAKA</t>
  </si>
  <si>
    <t>TISAK,OBLIKOVANJE,KOPIRANJE</t>
  </si>
  <si>
    <t>JAVNOBILJEŽNIČKE USLUGE,VATROGASNE USLUGE, OSTALE INTELEKTUALNEI OSOBNE USLUGE</t>
  </si>
  <si>
    <t>Vrsta postupka</t>
  </si>
  <si>
    <t>Evidencijski broj nabave</t>
  </si>
  <si>
    <t>Postupak jednostavne nabave</t>
  </si>
  <si>
    <t>postupak nabave provodi županija</t>
  </si>
  <si>
    <t>KLASA::400-01/19-02/01</t>
  </si>
  <si>
    <t>Zadar,4.veljače 2019.</t>
  </si>
  <si>
    <t>URBROJ:2198-1-59-19-1</t>
  </si>
  <si>
    <t>Rade Šimičević,prof.</t>
  </si>
  <si>
    <t>UREDSKI MATERIJAL (registratori, teke, olovke,fascikle</t>
  </si>
  <si>
    <t>LITERATURA (publikacije,časopisi,glasila,tiskane knjige,priručnici,udžbenici,školski kalendari)</t>
  </si>
  <si>
    <t>Osnovni materijal za nastavu markeri</t>
  </si>
  <si>
    <t>Papir fotokopirni</t>
  </si>
  <si>
    <t>Pedagoška dokumentacija/ e-dnevnici,matične knjige,svjedodžbe i sl.</t>
  </si>
  <si>
    <t>Ostali materijal za nastavu</t>
  </si>
  <si>
    <t>narudžbenice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</si>
</sst>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00"/>
    <numFmt numFmtId="188" formatCode="0.0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0"/>
    </font>
    <font>
      <b/>
      <sz val="8"/>
      <name val="Arial"/>
      <family val="0"/>
    </font>
    <font>
      <i/>
      <sz val="9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49" fontId="2" fillId="33" borderId="10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1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 shrinkToFit="1"/>
    </xf>
    <xf numFmtId="0" fontId="2" fillId="0" borderId="10" xfId="0" applyFont="1" applyBorder="1" applyAlignment="1">
      <alignment wrapText="1" shrinkToFi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 shrinkToFit="1"/>
    </xf>
    <xf numFmtId="0" fontId="1" fillId="0" borderId="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6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List1!$B$221:$E$228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23364540"/>
        <c:axId val="8954269"/>
      </c:barChart>
      <c:catAx>
        <c:axId val="2336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54269"/>
        <c:crosses val="autoZero"/>
        <c:auto val="1"/>
        <c:lblOffset val="100"/>
        <c:tickLblSkip val="1"/>
        <c:noMultiLvlLbl val="0"/>
      </c:catAx>
      <c:valAx>
        <c:axId val="8954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645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100</xdr:row>
      <xdr:rowOff>0</xdr:rowOff>
    </xdr:from>
    <xdr:to>
      <xdr:col>1</xdr:col>
      <xdr:colOff>1581150</xdr:colOff>
      <xdr:row>100</xdr:row>
      <xdr:rowOff>0</xdr:rowOff>
    </xdr:to>
    <xdr:graphicFrame>
      <xdr:nvGraphicFramePr>
        <xdr:cNvPr id="1" name="Chart 2"/>
        <xdr:cNvGraphicFramePr/>
      </xdr:nvGraphicFramePr>
      <xdr:xfrm>
        <a:off x="1847850" y="21059775"/>
        <a:ext cx="85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view="pageLayout" workbookViewId="0" topLeftCell="A118">
      <selection activeCell="G131" sqref="G131"/>
    </sheetView>
  </sheetViews>
  <sheetFormatPr defaultColWidth="9.140625" defaultRowHeight="12.75"/>
  <cols>
    <col min="1" max="1" width="5.28125" style="6" customWidth="1"/>
    <col min="2" max="2" width="29.421875" style="38" customWidth="1"/>
    <col min="3" max="3" width="10.28125" style="38" customWidth="1"/>
    <col min="4" max="4" width="11.8515625" style="16" customWidth="1"/>
    <col min="5" max="5" width="9.421875" style="9" customWidth="1"/>
    <col min="6" max="6" width="23.8515625" style="59" customWidth="1"/>
  </cols>
  <sheetData>
    <row r="1" spans="2:3" ht="24">
      <c r="B1" s="37" t="s">
        <v>0</v>
      </c>
      <c r="C1" s="37"/>
    </row>
    <row r="2" ht="12.75">
      <c r="B2" s="38" t="s">
        <v>1</v>
      </c>
    </row>
    <row r="3" ht="12.75">
      <c r="B3" s="38" t="s">
        <v>11</v>
      </c>
    </row>
    <row r="4" ht="12.75"/>
    <row r="5" spans="1:5" ht="12.75">
      <c r="A5" s="7"/>
      <c r="B5" s="66" t="s">
        <v>126</v>
      </c>
      <c r="C5" s="67"/>
      <c r="D5" s="67"/>
      <c r="E5" s="67"/>
    </row>
    <row r="6" spans="1:5" ht="12.75">
      <c r="A6" s="7"/>
      <c r="B6" s="49"/>
      <c r="C6" s="49"/>
      <c r="D6" s="50"/>
      <c r="E6" s="50"/>
    </row>
    <row r="7" ht="12.75"/>
    <row r="8" spans="1:6" s="11" customFormat="1" ht="56.25">
      <c r="A8" s="27" t="s">
        <v>33</v>
      </c>
      <c r="B8" s="39" t="s">
        <v>19</v>
      </c>
      <c r="C8" s="53" t="s">
        <v>131</v>
      </c>
      <c r="D8" s="28" t="s">
        <v>86</v>
      </c>
      <c r="E8" s="28" t="s">
        <v>87</v>
      </c>
      <c r="F8" s="28" t="s">
        <v>130</v>
      </c>
    </row>
    <row r="9" spans="1:6" s="11" customFormat="1" ht="12.75">
      <c r="A9" s="27" t="s">
        <v>50</v>
      </c>
      <c r="B9" s="39">
        <v>2</v>
      </c>
      <c r="C9" s="53">
        <v>3</v>
      </c>
      <c r="D9" s="17">
        <v>4</v>
      </c>
      <c r="E9" s="12">
        <v>5</v>
      </c>
      <c r="F9" s="12">
        <v>7</v>
      </c>
    </row>
    <row r="10" spans="1:6" ht="24">
      <c r="A10" s="13" t="s">
        <v>20</v>
      </c>
      <c r="B10" s="51" t="s">
        <v>69</v>
      </c>
      <c r="C10" s="51"/>
      <c r="D10" s="52">
        <f aca="true" t="shared" si="0" ref="D10:D15">E10/1.25</f>
        <v>47840</v>
      </c>
      <c r="E10" s="52">
        <f>SUM(E11:E15)</f>
        <v>59800</v>
      </c>
      <c r="F10" s="60"/>
    </row>
    <row r="11" spans="1:6" ht="22.5">
      <c r="A11" s="13"/>
      <c r="B11" s="15" t="s">
        <v>138</v>
      </c>
      <c r="C11" s="15"/>
      <c r="D11" s="36">
        <f t="shared" si="0"/>
        <v>10874.704</v>
      </c>
      <c r="E11" s="33">
        <v>13593.38</v>
      </c>
      <c r="F11" s="61" t="s">
        <v>144</v>
      </c>
    </row>
    <row r="12" spans="1:6" ht="12.75">
      <c r="A12" s="13"/>
      <c r="B12" s="15" t="s">
        <v>52</v>
      </c>
      <c r="C12" s="15"/>
      <c r="D12" s="36">
        <f t="shared" si="0"/>
        <v>8800</v>
      </c>
      <c r="E12" s="33">
        <v>11000</v>
      </c>
      <c r="F12" s="61" t="s">
        <v>144</v>
      </c>
    </row>
    <row r="13" spans="1:6" ht="22.5">
      <c r="A13" s="13"/>
      <c r="B13" s="32" t="s">
        <v>63</v>
      </c>
      <c r="C13" s="32"/>
      <c r="D13" s="36">
        <f t="shared" si="0"/>
        <v>9375.2</v>
      </c>
      <c r="E13" s="33">
        <v>11719</v>
      </c>
      <c r="F13" s="61" t="s">
        <v>144</v>
      </c>
    </row>
    <row r="14" spans="1:6" ht="17.25" customHeight="1">
      <c r="A14" s="13"/>
      <c r="B14" s="15" t="s">
        <v>51</v>
      </c>
      <c r="C14" s="15"/>
      <c r="D14" s="36">
        <f t="shared" si="0"/>
        <v>5560</v>
      </c>
      <c r="E14" s="33">
        <v>6950</v>
      </c>
      <c r="F14" s="61" t="s">
        <v>144</v>
      </c>
    </row>
    <row r="15" spans="1:6" ht="45">
      <c r="A15" s="13"/>
      <c r="B15" s="15" t="s">
        <v>139</v>
      </c>
      <c r="C15" s="15"/>
      <c r="D15" s="36">
        <f t="shared" si="0"/>
        <v>13230.096</v>
      </c>
      <c r="E15" s="33">
        <v>16537.62</v>
      </c>
      <c r="F15" s="61" t="s">
        <v>144</v>
      </c>
    </row>
    <row r="16" spans="1:6" ht="12.75">
      <c r="A16" s="13"/>
      <c r="B16" s="1"/>
      <c r="C16" s="1"/>
      <c r="D16" s="18"/>
      <c r="E16" s="31"/>
      <c r="F16" s="61"/>
    </row>
    <row r="17" spans="1:6" ht="12.75">
      <c r="A17" s="13" t="s">
        <v>17</v>
      </c>
      <c r="B17" s="2" t="s">
        <v>70</v>
      </c>
      <c r="C17" s="2"/>
      <c r="D17" s="18">
        <f aca="true" t="shared" si="1" ref="D17:D22">E17/1.25</f>
        <v>52137.6</v>
      </c>
      <c r="E17" s="18">
        <f>SUM(E18:E22)</f>
        <v>65172</v>
      </c>
      <c r="F17" s="61"/>
    </row>
    <row r="18" spans="1:6" ht="12.75">
      <c r="A18" s="13"/>
      <c r="B18" s="15" t="s">
        <v>140</v>
      </c>
      <c r="C18" s="15"/>
      <c r="D18" s="23">
        <f t="shared" si="1"/>
        <v>12800</v>
      </c>
      <c r="E18" s="33">
        <v>16000</v>
      </c>
      <c r="F18" s="61" t="s">
        <v>144</v>
      </c>
    </row>
    <row r="19" spans="1:6" ht="12.75">
      <c r="A19" s="13"/>
      <c r="B19" s="15" t="s">
        <v>143</v>
      </c>
      <c r="C19" s="15"/>
      <c r="D19" s="23">
        <f t="shared" si="1"/>
        <v>6409.6</v>
      </c>
      <c r="E19" s="33">
        <v>8012</v>
      </c>
      <c r="F19" s="61" t="s">
        <v>144</v>
      </c>
    </row>
    <row r="20" spans="1:6" ht="12.75">
      <c r="A20" s="13"/>
      <c r="B20" s="15" t="s">
        <v>141</v>
      </c>
      <c r="C20" s="15"/>
      <c r="D20" s="23">
        <f t="shared" si="1"/>
        <v>7200</v>
      </c>
      <c r="E20" s="33">
        <v>9000</v>
      </c>
      <c r="F20" s="61" t="s">
        <v>144</v>
      </c>
    </row>
    <row r="21" spans="1:6" ht="12.75">
      <c r="A21" s="13"/>
      <c r="B21" s="32" t="s">
        <v>61</v>
      </c>
      <c r="C21" s="32"/>
      <c r="D21" s="23">
        <f t="shared" si="1"/>
        <v>17888</v>
      </c>
      <c r="E21" s="33">
        <v>22360</v>
      </c>
      <c r="F21" s="61" t="s">
        <v>144</v>
      </c>
    </row>
    <row r="22" spans="1:6" ht="22.5">
      <c r="A22" s="13"/>
      <c r="B22" s="15" t="s">
        <v>142</v>
      </c>
      <c r="C22" s="15"/>
      <c r="D22" s="23">
        <f t="shared" si="1"/>
        <v>7840</v>
      </c>
      <c r="E22" s="33">
        <v>9800</v>
      </c>
      <c r="F22" s="61" t="s">
        <v>144</v>
      </c>
    </row>
    <row r="23" spans="1:6" ht="12.75">
      <c r="A23" s="13"/>
      <c r="B23" s="1"/>
      <c r="C23" s="1"/>
      <c r="D23" s="18"/>
      <c r="E23" s="31"/>
      <c r="F23" s="61"/>
    </row>
    <row r="24" spans="1:6" ht="12.75">
      <c r="A24" s="13">
        <v>3</v>
      </c>
      <c r="B24" s="2" t="s">
        <v>71</v>
      </c>
      <c r="C24" s="2"/>
      <c r="D24" s="18">
        <f>E24/1.25</f>
        <v>84440</v>
      </c>
      <c r="E24" s="31">
        <f>SUM(E25:E26)</f>
        <v>105550</v>
      </c>
      <c r="F24" s="61"/>
    </row>
    <row r="25" spans="1:6" ht="12.75">
      <c r="A25" s="13"/>
      <c r="B25" s="15" t="s">
        <v>66</v>
      </c>
      <c r="C25" s="15"/>
      <c r="D25" s="23">
        <f>E25/1.25</f>
        <v>40800</v>
      </c>
      <c r="E25" s="33">
        <v>51000</v>
      </c>
      <c r="F25" s="61"/>
    </row>
    <row r="26" spans="1:6" ht="12.75">
      <c r="A26" s="13"/>
      <c r="B26" s="15" t="s">
        <v>22</v>
      </c>
      <c r="C26" s="15"/>
      <c r="D26" s="23">
        <f>E26/1.25</f>
        <v>43640</v>
      </c>
      <c r="E26" s="33">
        <v>54550</v>
      </c>
      <c r="F26" s="62" t="s">
        <v>133</v>
      </c>
    </row>
    <row r="27" spans="1:6" ht="12.75">
      <c r="A27" s="13"/>
      <c r="B27" s="40"/>
      <c r="C27" s="40"/>
      <c r="D27" s="19"/>
      <c r="E27" s="31"/>
      <c r="F27" s="63"/>
    </row>
    <row r="28" spans="1:6" ht="24">
      <c r="A28" s="13" t="s">
        <v>18</v>
      </c>
      <c r="B28" s="2" t="s">
        <v>72</v>
      </c>
      <c r="C28" s="2"/>
      <c r="D28" s="18">
        <f>SUM(E28/1.25)</f>
        <v>12000</v>
      </c>
      <c r="E28" s="31">
        <f>SUM(E29:E30)</f>
        <v>15000</v>
      </c>
      <c r="F28" s="60"/>
    </row>
    <row r="29" spans="1:6" ht="22.5">
      <c r="A29" s="13"/>
      <c r="B29" s="15" t="s">
        <v>32</v>
      </c>
      <c r="C29" s="15"/>
      <c r="D29" s="23">
        <f>SUM(E29/1.25)</f>
        <v>6000</v>
      </c>
      <c r="E29" s="33">
        <v>7500</v>
      </c>
      <c r="F29" s="61" t="s">
        <v>144</v>
      </c>
    </row>
    <row r="30" spans="1:6" ht="12.75">
      <c r="A30" s="13"/>
      <c r="B30" s="15" t="s">
        <v>23</v>
      </c>
      <c r="C30" s="15"/>
      <c r="D30" s="23">
        <f>SUM(E30/1.25)</f>
        <v>6000</v>
      </c>
      <c r="E30" s="33">
        <v>7500</v>
      </c>
      <c r="F30" s="61" t="s">
        <v>144</v>
      </c>
    </row>
    <row r="31" spans="1:6" ht="12.75">
      <c r="A31" s="13"/>
      <c r="B31" s="2"/>
      <c r="C31" s="2"/>
      <c r="D31" s="18"/>
      <c r="E31" s="31"/>
      <c r="F31" s="61"/>
    </row>
    <row r="32" spans="1:6" ht="24">
      <c r="A32" s="13" t="s">
        <v>21</v>
      </c>
      <c r="B32" s="2" t="s">
        <v>73</v>
      </c>
      <c r="C32" s="2"/>
      <c r="D32" s="3">
        <f>E32/1.25</f>
        <v>13568</v>
      </c>
      <c r="E32" s="31">
        <f>SUM(E33:E33)</f>
        <v>16960</v>
      </c>
      <c r="F32" s="61"/>
    </row>
    <row r="33" spans="1:6" ht="22.5">
      <c r="A33" s="13"/>
      <c r="B33" s="15" t="s">
        <v>90</v>
      </c>
      <c r="C33" s="15"/>
      <c r="D33" s="34">
        <f>E33/1.25</f>
        <v>13568</v>
      </c>
      <c r="E33" s="33">
        <v>16960</v>
      </c>
      <c r="F33" s="61" t="s">
        <v>144</v>
      </c>
    </row>
    <row r="34" spans="1:6" ht="12.75">
      <c r="A34" s="13"/>
      <c r="B34" s="15"/>
      <c r="C34" s="15"/>
      <c r="D34" s="3"/>
      <c r="E34" s="31"/>
      <c r="F34" s="61"/>
    </row>
    <row r="35" spans="1:6" ht="12.75">
      <c r="A35" s="13" t="s">
        <v>24</v>
      </c>
      <c r="B35" s="2" t="s">
        <v>74</v>
      </c>
      <c r="C35" s="2"/>
      <c r="D35" s="18">
        <f>E35/1.25</f>
        <v>2961.6</v>
      </c>
      <c r="E35" s="31">
        <f>SUM(E36:E37)</f>
        <v>3702</v>
      </c>
      <c r="F35" s="61"/>
    </row>
    <row r="36" spans="1:6" ht="24">
      <c r="A36" s="13"/>
      <c r="B36" s="29" t="s">
        <v>60</v>
      </c>
      <c r="C36" s="29"/>
      <c r="D36" s="22">
        <f>E36/1.25</f>
        <v>1600</v>
      </c>
      <c r="E36" s="33">
        <v>2000</v>
      </c>
      <c r="F36" s="61" t="s">
        <v>144</v>
      </c>
    </row>
    <row r="37" spans="1:6" ht="24">
      <c r="A37" s="13"/>
      <c r="B37" s="29" t="s">
        <v>59</v>
      </c>
      <c r="C37" s="29"/>
      <c r="D37" s="22">
        <f>E37/1.25</f>
        <v>1361.6</v>
      </c>
      <c r="E37" s="33">
        <v>1702</v>
      </c>
      <c r="F37" s="61" t="s">
        <v>144</v>
      </c>
    </row>
    <row r="38" spans="1:6" ht="12.75">
      <c r="A38" s="13"/>
      <c r="B38" s="29"/>
      <c r="C38" s="29"/>
      <c r="D38" s="34"/>
      <c r="E38" s="33"/>
      <c r="F38" s="61"/>
    </row>
    <row r="39" spans="1:6" ht="12.75">
      <c r="A39" s="13" t="s">
        <v>25</v>
      </c>
      <c r="B39" s="2" t="s">
        <v>26</v>
      </c>
      <c r="C39" s="2"/>
      <c r="D39" s="3">
        <f>E39/1.25</f>
        <v>20480</v>
      </c>
      <c r="E39" s="3">
        <f>SUM(E40:E42)</f>
        <v>25600</v>
      </c>
      <c r="F39" s="61"/>
    </row>
    <row r="40" spans="1:6" ht="12.75">
      <c r="A40" s="13"/>
      <c r="B40" s="15" t="s">
        <v>27</v>
      </c>
      <c r="C40" s="15"/>
      <c r="D40" s="34">
        <f>E40/1.25</f>
        <v>12000</v>
      </c>
      <c r="E40" s="35">
        <v>15000</v>
      </c>
      <c r="F40" s="61" t="s">
        <v>144</v>
      </c>
    </row>
    <row r="41" spans="1:6" ht="12.75">
      <c r="A41" s="13"/>
      <c r="B41" s="15" t="s">
        <v>28</v>
      </c>
      <c r="C41" s="15"/>
      <c r="D41" s="34">
        <f>E41/1.25</f>
        <v>2000</v>
      </c>
      <c r="E41" s="35">
        <v>2500</v>
      </c>
      <c r="F41" s="61" t="s">
        <v>144</v>
      </c>
    </row>
    <row r="42" spans="1:6" ht="12.75">
      <c r="A42" s="13"/>
      <c r="B42" s="15" t="s">
        <v>29</v>
      </c>
      <c r="C42" s="15"/>
      <c r="D42" s="34">
        <f>E42/1.25</f>
        <v>6480</v>
      </c>
      <c r="E42" s="35">
        <v>8100</v>
      </c>
      <c r="F42" s="61" t="s">
        <v>144</v>
      </c>
    </row>
    <row r="43" spans="1:6" ht="12.75">
      <c r="A43" s="13"/>
      <c r="B43" s="15"/>
      <c r="C43" s="15"/>
      <c r="D43" s="3"/>
      <c r="E43" s="31"/>
      <c r="F43" s="61"/>
    </row>
    <row r="44" spans="1:6" ht="24">
      <c r="A44" s="13" t="s">
        <v>36</v>
      </c>
      <c r="B44" s="2" t="s">
        <v>75</v>
      </c>
      <c r="C44" s="2"/>
      <c r="D44" s="3">
        <f>E44/1.25</f>
        <v>22083.128</v>
      </c>
      <c r="E44" s="31">
        <f>SUM(E45:E53)</f>
        <v>27603.91</v>
      </c>
      <c r="F44" s="61"/>
    </row>
    <row r="45" spans="1:6" ht="12.75">
      <c r="A45" s="13"/>
      <c r="B45" s="15" t="s">
        <v>3</v>
      </c>
      <c r="C45" s="15"/>
      <c r="D45" s="34">
        <f aca="true" t="shared" si="2" ref="D45:D53">E45/1.25</f>
        <v>1800</v>
      </c>
      <c r="E45" s="33">
        <v>2250</v>
      </c>
      <c r="F45" s="61" t="s">
        <v>144</v>
      </c>
    </row>
    <row r="46" spans="1:6" ht="12.75">
      <c r="A46" s="13"/>
      <c r="B46" s="15" t="s">
        <v>10</v>
      </c>
      <c r="C46" s="15"/>
      <c r="D46" s="34">
        <f t="shared" si="2"/>
        <v>700</v>
      </c>
      <c r="E46" s="33">
        <v>875</v>
      </c>
      <c r="F46" s="61" t="s">
        <v>144</v>
      </c>
    </row>
    <row r="47" spans="1:6" ht="22.5">
      <c r="A47" s="13"/>
      <c r="B47" s="41" t="s">
        <v>12</v>
      </c>
      <c r="C47" s="41"/>
      <c r="D47" s="34">
        <f t="shared" si="2"/>
        <v>3000</v>
      </c>
      <c r="E47" s="33">
        <v>3750</v>
      </c>
      <c r="F47" s="61" t="s">
        <v>144</v>
      </c>
    </row>
    <row r="48" spans="1:6" ht="22.5">
      <c r="A48" s="13"/>
      <c r="B48" s="42" t="s">
        <v>13</v>
      </c>
      <c r="C48" s="42"/>
      <c r="D48" s="34">
        <f t="shared" si="2"/>
        <v>1600</v>
      </c>
      <c r="E48" s="33">
        <v>2000</v>
      </c>
      <c r="F48" s="61" t="s">
        <v>144</v>
      </c>
    </row>
    <row r="49" spans="1:6" ht="33.75">
      <c r="A49" s="13"/>
      <c r="B49" s="15" t="s">
        <v>58</v>
      </c>
      <c r="C49" s="15"/>
      <c r="D49" s="34">
        <f t="shared" si="2"/>
        <v>1000</v>
      </c>
      <c r="E49" s="33">
        <v>1250</v>
      </c>
      <c r="F49" s="61" t="s">
        <v>144</v>
      </c>
    </row>
    <row r="50" spans="1:6" ht="22.5">
      <c r="A50" s="13"/>
      <c r="B50" s="15" t="s">
        <v>8</v>
      </c>
      <c r="C50" s="15"/>
      <c r="D50" s="34">
        <f t="shared" si="2"/>
        <v>1600</v>
      </c>
      <c r="E50" s="33">
        <v>2000</v>
      </c>
      <c r="F50" s="61" t="s">
        <v>144</v>
      </c>
    </row>
    <row r="51" spans="1:6" ht="12.75">
      <c r="A51" s="13"/>
      <c r="B51" s="15" t="s">
        <v>65</v>
      </c>
      <c r="C51" s="15"/>
      <c r="D51" s="34">
        <f t="shared" si="2"/>
        <v>6000</v>
      </c>
      <c r="E51" s="33">
        <v>7500</v>
      </c>
      <c r="F51" s="61" t="s">
        <v>144</v>
      </c>
    </row>
    <row r="52" spans="1:6" ht="12.75">
      <c r="A52" s="13"/>
      <c r="B52" s="15" t="s">
        <v>67</v>
      </c>
      <c r="C52" s="15"/>
      <c r="D52" s="34">
        <f t="shared" si="2"/>
        <v>1983.128</v>
      </c>
      <c r="E52" s="33">
        <v>2478.91</v>
      </c>
      <c r="F52" s="61" t="s">
        <v>144</v>
      </c>
    </row>
    <row r="53" spans="1:6" ht="12.75">
      <c r="A53" s="13"/>
      <c r="B53" s="29" t="s">
        <v>54</v>
      </c>
      <c r="C53" s="29"/>
      <c r="D53" s="34">
        <f t="shared" si="2"/>
        <v>4400</v>
      </c>
      <c r="E53" s="33">
        <v>5500</v>
      </c>
      <c r="F53" s="61" t="s">
        <v>144</v>
      </c>
    </row>
    <row r="54" spans="1:6" ht="12.75">
      <c r="A54" s="13"/>
      <c r="B54" s="29"/>
      <c r="C54" s="29"/>
      <c r="D54" s="3"/>
      <c r="E54" s="31"/>
      <c r="F54" s="61"/>
    </row>
    <row r="55" spans="1:6" ht="12.75">
      <c r="A55" s="13" t="s">
        <v>37</v>
      </c>
      <c r="B55" s="2" t="s">
        <v>76</v>
      </c>
      <c r="C55" s="2"/>
      <c r="D55" s="3">
        <f aca="true" t="shared" si="3" ref="D55:D62">E55/1.25</f>
        <v>24304.2</v>
      </c>
      <c r="E55" s="31">
        <f>SUM(E56:E62)</f>
        <v>30380.25</v>
      </c>
      <c r="F55" s="61"/>
    </row>
    <row r="56" spans="1:6" ht="12.75">
      <c r="A56" s="13"/>
      <c r="B56" s="15" t="s">
        <v>94</v>
      </c>
      <c r="C56" s="15"/>
      <c r="D56" s="34">
        <f t="shared" si="3"/>
        <v>580</v>
      </c>
      <c r="E56" s="33">
        <v>725</v>
      </c>
      <c r="F56" s="61" t="s">
        <v>144</v>
      </c>
    </row>
    <row r="57" spans="1:6" ht="12.75">
      <c r="A57" s="13"/>
      <c r="B57" s="15" t="s">
        <v>95</v>
      </c>
      <c r="C57" s="15"/>
      <c r="D57" s="34">
        <f t="shared" si="3"/>
        <v>1784</v>
      </c>
      <c r="E57" s="33">
        <v>2230</v>
      </c>
      <c r="F57" s="61" t="s">
        <v>144</v>
      </c>
    </row>
    <row r="58" spans="1:6" ht="12.75">
      <c r="A58" s="13"/>
      <c r="B58" s="15" t="s">
        <v>96</v>
      </c>
      <c r="C58" s="15"/>
      <c r="D58" s="34">
        <f t="shared" si="3"/>
        <v>2080</v>
      </c>
      <c r="E58" s="33">
        <v>2600</v>
      </c>
      <c r="F58" s="61" t="s">
        <v>144</v>
      </c>
    </row>
    <row r="59" spans="1:6" ht="12.75">
      <c r="A59" s="13"/>
      <c r="B59" s="15" t="s">
        <v>14</v>
      </c>
      <c r="C59" s="15"/>
      <c r="D59" s="34">
        <f t="shared" si="3"/>
        <v>1536</v>
      </c>
      <c r="E59" s="33">
        <v>1920</v>
      </c>
      <c r="F59" s="61" t="s">
        <v>144</v>
      </c>
    </row>
    <row r="60" spans="1:6" ht="12.75">
      <c r="A60" s="13"/>
      <c r="B60" s="15" t="s">
        <v>98</v>
      </c>
      <c r="C60" s="15"/>
      <c r="D60" s="34">
        <f t="shared" si="3"/>
        <v>2724.2</v>
      </c>
      <c r="E60" s="33">
        <v>3405.25</v>
      </c>
      <c r="F60" s="61" t="s">
        <v>144</v>
      </c>
    </row>
    <row r="61" spans="1:6" ht="12.75">
      <c r="A61" s="13"/>
      <c r="B61" s="15" t="s">
        <v>88</v>
      </c>
      <c r="C61" s="15"/>
      <c r="D61" s="34">
        <f t="shared" si="3"/>
        <v>12000</v>
      </c>
      <c r="E61" s="33">
        <v>15000</v>
      </c>
      <c r="F61" s="61" t="s">
        <v>144</v>
      </c>
    </row>
    <row r="62" spans="1:6" ht="12.75">
      <c r="A62" s="13"/>
      <c r="B62" s="15" t="s">
        <v>89</v>
      </c>
      <c r="C62" s="15"/>
      <c r="D62" s="34">
        <f t="shared" si="3"/>
        <v>3600</v>
      </c>
      <c r="E62" s="33">
        <v>4500</v>
      </c>
      <c r="F62" s="61" t="s">
        <v>144</v>
      </c>
    </row>
    <row r="63" spans="1:6" ht="12.75">
      <c r="A63" s="13"/>
      <c r="B63" s="15"/>
      <c r="C63" s="15"/>
      <c r="D63" s="24"/>
      <c r="E63" s="31"/>
      <c r="F63" s="61"/>
    </row>
    <row r="64" spans="1:6" ht="12.75">
      <c r="A64" s="13" t="s">
        <v>38</v>
      </c>
      <c r="B64" s="2" t="s">
        <v>77</v>
      </c>
      <c r="C64" s="2"/>
      <c r="D64" s="3">
        <f aca="true" t="shared" si="4" ref="D64:D69">E64/1.25</f>
        <v>32833.6</v>
      </c>
      <c r="E64" s="31">
        <f>SUM(E65:E69)</f>
        <v>41042</v>
      </c>
      <c r="F64" s="61"/>
    </row>
    <row r="65" spans="1:6" ht="12.75">
      <c r="A65" s="13"/>
      <c r="B65" s="15" t="s">
        <v>100</v>
      </c>
      <c r="C65" s="15"/>
      <c r="D65" s="34">
        <f t="shared" si="4"/>
        <v>12800</v>
      </c>
      <c r="E65" s="33">
        <v>16000</v>
      </c>
      <c r="F65" s="61" t="s">
        <v>144</v>
      </c>
    </row>
    <row r="66" spans="1:6" ht="22.5">
      <c r="A66" s="13"/>
      <c r="B66" s="15" t="s">
        <v>16</v>
      </c>
      <c r="C66" s="15"/>
      <c r="D66" s="34">
        <f t="shared" si="4"/>
        <v>1248</v>
      </c>
      <c r="E66" s="33">
        <v>1560</v>
      </c>
      <c r="F66" s="61" t="s">
        <v>144</v>
      </c>
    </row>
    <row r="67" spans="1:6" ht="12.75">
      <c r="A67" s="13"/>
      <c r="B67" s="15" t="s">
        <v>7</v>
      </c>
      <c r="C67" s="15"/>
      <c r="D67" s="34">
        <f t="shared" si="4"/>
        <v>2000</v>
      </c>
      <c r="E67" s="33">
        <v>2500</v>
      </c>
      <c r="F67" s="61" t="s">
        <v>144</v>
      </c>
    </row>
    <row r="68" spans="1:6" ht="12.75">
      <c r="A68" s="13"/>
      <c r="B68" s="15" t="s">
        <v>4</v>
      </c>
      <c r="C68" s="15"/>
      <c r="D68" s="34">
        <f t="shared" si="4"/>
        <v>9513.6</v>
      </c>
      <c r="E68" s="33">
        <v>11892</v>
      </c>
      <c r="F68" s="61" t="s">
        <v>144</v>
      </c>
    </row>
    <row r="69" spans="1:6" ht="12.75">
      <c r="A69" s="13"/>
      <c r="B69" s="15" t="s">
        <v>5</v>
      </c>
      <c r="C69" s="15"/>
      <c r="D69" s="34">
        <f t="shared" si="4"/>
        <v>7272</v>
      </c>
      <c r="E69" s="33">
        <v>9090</v>
      </c>
      <c r="F69" s="61" t="s">
        <v>144</v>
      </c>
    </row>
    <row r="70" spans="1:6" ht="12.75">
      <c r="A70" s="13"/>
      <c r="B70" s="15"/>
      <c r="C70" s="15"/>
      <c r="D70" s="3"/>
      <c r="E70" s="31"/>
      <c r="F70" s="61" t="s">
        <v>144</v>
      </c>
    </row>
    <row r="71" spans="1:6" ht="12.75">
      <c r="A71" s="13" t="s">
        <v>39</v>
      </c>
      <c r="B71" s="2" t="s">
        <v>6</v>
      </c>
      <c r="C71" s="2"/>
      <c r="D71" s="3">
        <f>E71/1.25</f>
        <v>66019.2</v>
      </c>
      <c r="E71" s="31">
        <f>SUM(E72+E73+E74)</f>
        <v>82524</v>
      </c>
      <c r="F71" s="61" t="s">
        <v>144</v>
      </c>
    </row>
    <row r="72" spans="1:6" ht="12.75">
      <c r="A72" s="13"/>
      <c r="B72" s="2" t="s">
        <v>101</v>
      </c>
      <c r="C72" s="2"/>
      <c r="D72" s="34">
        <f aca="true" t="shared" si="5" ref="D72:D77">E72/1.25</f>
        <v>4419.2</v>
      </c>
      <c r="E72" s="33">
        <v>5524</v>
      </c>
      <c r="F72" s="61" t="s">
        <v>144</v>
      </c>
    </row>
    <row r="73" spans="1:6" ht="12.75">
      <c r="A73" s="13"/>
      <c r="B73" s="2" t="s">
        <v>102</v>
      </c>
      <c r="C73" s="2"/>
      <c r="D73" s="34">
        <f t="shared" si="5"/>
        <v>5600</v>
      </c>
      <c r="E73" s="33">
        <v>7000</v>
      </c>
      <c r="F73" s="61" t="s">
        <v>144</v>
      </c>
    </row>
    <row r="74" spans="1:6" ht="12.75">
      <c r="A74" s="13"/>
      <c r="B74" s="15" t="s">
        <v>2</v>
      </c>
      <c r="C74" s="15"/>
      <c r="D74" s="34">
        <f t="shared" si="5"/>
        <v>56000</v>
      </c>
      <c r="E74" s="33">
        <v>70000</v>
      </c>
      <c r="F74" s="61" t="s">
        <v>144</v>
      </c>
    </row>
    <row r="75" spans="1:6" ht="12.75">
      <c r="A75" s="13"/>
      <c r="B75" s="15"/>
      <c r="C75" s="15"/>
      <c r="D75" s="3"/>
      <c r="E75" s="33"/>
      <c r="F75" s="61"/>
    </row>
    <row r="76" spans="1:6" ht="24">
      <c r="A76" s="13" t="s">
        <v>40</v>
      </c>
      <c r="B76" s="2" t="s">
        <v>78</v>
      </c>
      <c r="C76" s="2"/>
      <c r="D76" s="3">
        <f t="shared" si="5"/>
        <v>8800</v>
      </c>
      <c r="E76" s="31">
        <f>SUM(E77)</f>
        <v>11000</v>
      </c>
      <c r="F76" s="61"/>
    </row>
    <row r="77" spans="1:6" ht="12.75">
      <c r="A77" s="13"/>
      <c r="B77" s="29" t="s">
        <v>64</v>
      </c>
      <c r="C77" s="29"/>
      <c r="D77" s="3">
        <f t="shared" si="5"/>
        <v>8800</v>
      </c>
      <c r="E77" s="33">
        <v>11000</v>
      </c>
      <c r="F77" s="61" t="s">
        <v>144</v>
      </c>
    </row>
    <row r="78" spans="1:6" ht="12.75">
      <c r="A78" s="13"/>
      <c r="B78" s="1"/>
      <c r="C78" s="1"/>
      <c r="D78" s="24"/>
      <c r="E78" s="31"/>
      <c r="F78" s="61"/>
    </row>
    <row r="79" spans="1:6" ht="36">
      <c r="A79" s="14" t="s">
        <v>41</v>
      </c>
      <c r="B79" s="2" t="s">
        <v>79</v>
      </c>
      <c r="C79" s="2"/>
      <c r="D79" s="3">
        <f>E79/1.25</f>
        <v>36432.8</v>
      </c>
      <c r="E79" s="31">
        <f>SUM(E80:E87)</f>
        <v>45541</v>
      </c>
      <c r="F79" s="61"/>
    </row>
    <row r="80" spans="1:6" ht="12.75">
      <c r="A80" s="13"/>
      <c r="B80" s="15" t="s">
        <v>110</v>
      </c>
      <c r="C80" s="15"/>
      <c r="D80" s="34">
        <f aca="true" t="shared" si="6" ref="D80:D87">E80/1.25</f>
        <v>3600</v>
      </c>
      <c r="E80" s="33">
        <v>4500</v>
      </c>
      <c r="F80" s="61" t="s">
        <v>144</v>
      </c>
    </row>
    <row r="81" spans="1:6" ht="22.5">
      <c r="A81" s="13"/>
      <c r="B81" s="15" t="s">
        <v>53</v>
      </c>
      <c r="C81" s="15"/>
      <c r="D81" s="34">
        <f t="shared" si="6"/>
        <v>1600</v>
      </c>
      <c r="E81" s="33">
        <v>2000</v>
      </c>
      <c r="F81" s="61" t="s">
        <v>144</v>
      </c>
    </row>
    <row r="82" spans="1:6" ht="22.5">
      <c r="A82" s="13"/>
      <c r="B82" s="15" t="s">
        <v>106</v>
      </c>
      <c r="C82" s="15"/>
      <c r="D82" s="34">
        <f t="shared" si="6"/>
        <v>3200</v>
      </c>
      <c r="E82" s="33">
        <v>4000</v>
      </c>
      <c r="F82" s="61" t="s">
        <v>144</v>
      </c>
    </row>
    <row r="83" spans="1:6" ht="45">
      <c r="A83" s="13"/>
      <c r="B83" s="15" t="s">
        <v>129</v>
      </c>
      <c r="C83" s="15"/>
      <c r="D83" s="34">
        <f t="shared" si="6"/>
        <v>11792.8</v>
      </c>
      <c r="E83" s="33">
        <v>14741</v>
      </c>
      <c r="F83" s="61" t="s">
        <v>144</v>
      </c>
    </row>
    <row r="84" spans="1:6" ht="12.75">
      <c r="A84" s="13"/>
      <c r="B84" s="32" t="s">
        <v>107</v>
      </c>
      <c r="C84" s="32"/>
      <c r="D84" s="34">
        <f t="shared" si="6"/>
        <v>4000</v>
      </c>
      <c r="E84" s="33">
        <v>5000</v>
      </c>
      <c r="F84" s="61" t="s">
        <v>144</v>
      </c>
    </row>
    <row r="85" spans="1:6" ht="12.75">
      <c r="A85" s="13"/>
      <c r="B85" s="32" t="s">
        <v>105</v>
      </c>
      <c r="C85" s="32"/>
      <c r="D85" s="34">
        <f t="shared" si="6"/>
        <v>4800</v>
      </c>
      <c r="E85" s="33">
        <v>6000</v>
      </c>
      <c r="F85" s="61" t="s">
        <v>144</v>
      </c>
    </row>
    <row r="86" spans="1:6" ht="12.75">
      <c r="A86" s="13"/>
      <c r="B86" s="32" t="s">
        <v>68</v>
      </c>
      <c r="C86" s="32"/>
      <c r="D86" s="34">
        <f t="shared" si="6"/>
        <v>1600</v>
      </c>
      <c r="E86" s="33">
        <v>2000</v>
      </c>
      <c r="F86" s="61" t="s">
        <v>144</v>
      </c>
    </row>
    <row r="87" spans="1:6" ht="22.5">
      <c r="A87" s="13"/>
      <c r="B87" s="25" t="s">
        <v>127</v>
      </c>
      <c r="C87" s="25"/>
      <c r="D87" s="34">
        <f t="shared" si="6"/>
        <v>5840</v>
      </c>
      <c r="E87" s="33">
        <v>7300</v>
      </c>
      <c r="F87" s="61" t="s">
        <v>144</v>
      </c>
    </row>
    <row r="88" spans="1:6" ht="12.75">
      <c r="A88" s="13"/>
      <c r="B88" s="25"/>
      <c r="C88" s="25"/>
      <c r="D88" s="24"/>
      <c r="E88" s="31"/>
      <c r="F88" s="61"/>
    </row>
    <row r="89" spans="1:6" ht="12.75">
      <c r="A89" s="13" t="s">
        <v>42</v>
      </c>
      <c r="B89" s="2" t="s">
        <v>80</v>
      </c>
      <c r="C89" s="2"/>
      <c r="D89" s="18">
        <f aca="true" t="shared" si="7" ref="D89:D96">E89/1.25</f>
        <v>24508</v>
      </c>
      <c r="E89" s="18">
        <f>SUM(E90:E96)</f>
        <v>30635</v>
      </c>
      <c r="F89" s="61"/>
    </row>
    <row r="90" spans="1:6" ht="12.75">
      <c r="A90" s="13"/>
      <c r="B90" s="15" t="s">
        <v>62</v>
      </c>
      <c r="C90" s="15"/>
      <c r="D90" s="22">
        <f t="shared" si="7"/>
        <v>7840</v>
      </c>
      <c r="E90" s="33">
        <v>9800</v>
      </c>
      <c r="F90" s="61" t="s">
        <v>144</v>
      </c>
    </row>
    <row r="91" spans="1:6" ht="12.75">
      <c r="A91" s="13"/>
      <c r="B91" s="15" t="s">
        <v>31</v>
      </c>
      <c r="C91" s="15"/>
      <c r="D91" s="22">
        <f t="shared" si="7"/>
        <v>2400</v>
      </c>
      <c r="E91" s="33">
        <v>3000</v>
      </c>
      <c r="F91" s="61" t="s">
        <v>144</v>
      </c>
    </row>
    <row r="92" spans="1:6" ht="22.5">
      <c r="A92" s="13"/>
      <c r="B92" s="15" t="s">
        <v>103</v>
      </c>
      <c r="C92" s="15"/>
      <c r="D92" s="22">
        <f t="shared" si="7"/>
        <v>1760</v>
      </c>
      <c r="E92" s="33">
        <v>2200</v>
      </c>
      <c r="F92" s="61" t="s">
        <v>144</v>
      </c>
    </row>
    <row r="93" spans="1:6" ht="12.75">
      <c r="A93" s="13"/>
      <c r="B93" s="15" t="s">
        <v>104</v>
      </c>
      <c r="C93" s="15"/>
      <c r="D93" s="22">
        <f t="shared" si="7"/>
        <v>4504</v>
      </c>
      <c r="E93" s="33">
        <v>5630</v>
      </c>
      <c r="F93" s="61" t="s">
        <v>144</v>
      </c>
    </row>
    <row r="94" spans="1:6" ht="12.75">
      <c r="A94" s="13"/>
      <c r="B94" s="15" t="s">
        <v>9</v>
      </c>
      <c r="C94" s="15"/>
      <c r="D94" s="22">
        <f t="shared" si="7"/>
        <v>2920</v>
      </c>
      <c r="E94" s="33">
        <v>3650</v>
      </c>
      <c r="F94" s="61" t="s">
        <v>144</v>
      </c>
    </row>
    <row r="95" spans="1:6" ht="22.5">
      <c r="A95" s="13"/>
      <c r="B95" s="15" t="s">
        <v>111</v>
      </c>
      <c r="C95" s="15"/>
      <c r="D95" s="22">
        <f t="shared" si="7"/>
        <v>1884</v>
      </c>
      <c r="E95" s="33">
        <v>2355</v>
      </c>
      <c r="F95" s="61" t="s">
        <v>144</v>
      </c>
    </row>
    <row r="96" spans="1:6" ht="12.75">
      <c r="A96" s="13"/>
      <c r="B96" s="15" t="s">
        <v>35</v>
      </c>
      <c r="C96" s="15"/>
      <c r="D96" s="22">
        <f t="shared" si="7"/>
        <v>3200</v>
      </c>
      <c r="E96" s="33">
        <v>4000</v>
      </c>
      <c r="F96" s="61" t="s">
        <v>144</v>
      </c>
    </row>
    <row r="97" spans="1:6" ht="12.75">
      <c r="A97" s="13"/>
      <c r="B97" s="15"/>
      <c r="C97" s="15"/>
      <c r="D97" s="24"/>
      <c r="E97" s="31"/>
      <c r="F97" s="61"/>
    </row>
    <row r="98" spans="1:6" ht="12.75">
      <c r="A98" s="13" t="s">
        <v>43</v>
      </c>
      <c r="B98" s="2" t="s">
        <v>81</v>
      </c>
      <c r="C98" s="2"/>
      <c r="D98" s="18">
        <f>E98/1.25</f>
        <v>12800</v>
      </c>
      <c r="E98" s="31">
        <f>SUM(E99:E102)</f>
        <v>16000</v>
      </c>
      <c r="F98" s="61"/>
    </row>
    <row r="99" spans="1:6" ht="12.75">
      <c r="A99" s="13"/>
      <c r="B99" s="15" t="s">
        <v>112</v>
      </c>
      <c r="C99" s="15"/>
      <c r="D99" s="22">
        <f>E99/1.25</f>
        <v>1200</v>
      </c>
      <c r="E99" s="33">
        <v>1500</v>
      </c>
      <c r="F99" s="61" t="s">
        <v>144</v>
      </c>
    </row>
    <row r="100" spans="1:6" ht="12.75">
      <c r="A100" s="13"/>
      <c r="B100" s="15" t="s">
        <v>109</v>
      </c>
      <c r="C100" s="15"/>
      <c r="D100" s="22">
        <f>E100/1.25</f>
        <v>800</v>
      </c>
      <c r="E100" s="33">
        <v>1000</v>
      </c>
      <c r="F100" s="61" t="s">
        <v>144</v>
      </c>
    </row>
    <row r="101" spans="1:6" ht="12.75">
      <c r="A101" s="13"/>
      <c r="B101" s="15" t="s">
        <v>108</v>
      </c>
      <c r="C101" s="15"/>
      <c r="D101" s="22">
        <f>E101/1.25</f>
        <v>2400</v>
      </c>
      <c r="E101" s="33">
        <v>3000</v>
      </c>
      <c r="F101" s="61" t="s">
        <v>144</v>
      </c>
    </row>
    <row r="102" spans="1:6" ht="12.75">
      <c r="A102" s="13"/>
      <c r="B102" s="15" t="s">
        <v>128</v>
      </c>
      <c r="C102" s="15"/>
      <c r="D102" s="22">
        <f>E102/1.25</f>
        <v>8400</v>
      </c>
      <c r="E102" s="33">
        <v>10500</v>
      </c>
      <c r="F102" s="61" t="s">
        <v>144</v>
      </c>
    </row>
    <row r="103" spans="1:6" ht="12.75">
      <c r="A103" s="13"/>
      <c r="B103" s="15"/>
      <c r="C103" s="15"/>
      <c r="D103" s="23"/>
      <c r="E103" s="31"/>
      <c r="F103" s="61"/>
    </row>
    <row r="104" spans="1:6" ht="12.75">
      <c r="A104" s="13" t="s">
        <v>44</v>
      </c>
      <c r="B104" s="2" t="s">
        <v>82</v>
      </c>
      <c r="C104" s="2"/>
      <c r="D104" s="18">
        <f>E104/1.25</f>
        <v>13053.6</v>
      </c>
      <c r="E104" s="31">
        <f>SUM(E105)</f>
        <v>16317</v>
      </c>
      <c r="F104" s="61"/>
    </row>
    <row r="105" spans="1:6" ht="24">
      <c r="A105" s="13"/>
      <c r="B105" s="1" t="s">
        <v>15</v>
      </c>
      <c r="C105" s="1"/>
      <c r="D105" s="22">
        <f>E105/1.25</f>
        <v>13053.6</v>
      </c>
      <c r="E105" s="33">
        <v>16317</v>
      </c>
      <c r="F105" s="61" t="s">
        <v>144</v>
      </c>
    </row>
    <row r="106" spans="1:6" ht="12.75">
      <c r="A106" s="13"/>
      <c r="B106" s="1"/>
      <c r="C106" s="1"/>
      <c r="D106" s="23"/>
      <c r="E106" s="31"/>
      <c r="F106" s="61"/>
    </row>
    <row r="107" spans="1:6" ht="12.75">
      <c r="A107" s="13" t="s">
        <v>45</v>
      </c>
      <c r="B107" s="2" t="s">
        <v>34</v>
      </c>
      <c r="C107" s="2"/>
      <c r="D107" s="18">
        <f>E107/1.25</f>
        <v>21612</v>
      </c>
      <c r="E107" s="31">
        <v>27015</v>
      </c>
      <c r="F107" s="61"/>
    </row>
    <row r="108" spans="1:6" ht="12.75">
      <c r="A108" s="13"/>
      <c r="B108" s="2"/>
      <c r="C108" s="2"/>
      <c r="D108" s="18"/>
      <c r="E108" s="31"/>
      <c r="F108" s="61"/>
    </row>
    <row r="109" spans="1:6" ht="24">
      <c r="A109" s="30" t="s">
        <v>47</v>
      </c>
      <c r="B109" s="43" t="s">
        <v>83</v>
      </c>
      <c r="C109" s="43"/>
      <c r="D109" s="18">
        <f aca="true" t="shared" si="8" ref="D109:D115">E109/1.25</f>
        <v>40912.8</v>
      </c>
      <c r="E109" s="18">
        <f>SUM(E110:E115)</f>
        <v>51141</v>
      </c>
      <c r="F109" s="61"/>
    </row>
    <row r="110" spans="1:6" ht="24">
      <c r="A110" s="30"/>
      <c r="B110" s="44" t="s">
        <v>116</v>
      </c>
      <c r="C110" s="44"/>
      <c r="D110" s="22">
        <f t="shared" si="8"/>
        <v>9652</v>
      </c>
      <c r="E110" s="33">
        <v>12065</v>
      </c>
      <c r="F110" s="61" t="s">
        <v>144</v>
      </c>
    </row>
    <row r="111" spans="1:6" ht="24">
      <c r="A111" s="30"/>
      <c r="B111" s="44" t="s">
        <v>114</v>
      </c>
      <c r="C111" s="44"/>
      <c r="D111" s="22">
        <f t="shared" si="8"/>
        <v>17600</v>
      </c>
      <c r="E111" s="33">
        <v>22000</v>
      </c>
      <c r="F111" s="61" t="s">
        <v>144</v>
      </c>
    </row>
    <row r="112" spans="1:6" ht="12.75">
      <c r="A112" s="30"/>
      <c r="B112" s="44" t="s">
        <v>113</v>
      </c>
      <c r="C112" s="44"/>
      <c r="D112" s="22">
        <f t="shared" si="8"/>
        <v>4000</v>
      </c>
      <c r="E112" s="33">
        <v>5000</v>
      </c>
      <c r="F112" s="61" t="s">
        <v>144</v>
      </c>
    </row>
    <row r="113" spans="1:6" ht="24">
      <c r="A113" s="30"/>
      <c r="B113" s="44" t="s">
        <v>115</v>
      </c>
      <c r="C113" s="44"/>
      <c r="D113" s="22">
        <f t="shared" si="8"/>
        <v>5500.8</v>
      </c>
      <c r="E113" s="33">
        <v>6876</v>
      </c>
      <c r="F113" s="61" t="s">
        <v>144</v>
      </c>
    </row>
    <row r="114" spans="1:6" ht="24">
      <c r="A114" s="30"/>
      <c r="B114" s="44" t="s">
        <v>117</v>
      </c>
      <c r="C114" s="44"/>
      <c r="D114" s="22">
        <f t="shared" si="8"/>
        <v>1760</v>
      </c>
      <c r="E114" s="33">
        <v>2200</v>
      </c>
      <c r="F114" s="61" t="s">
        <v>144</v>
      </c>
    </row>
    <row r="115" spans="1:6" ht="12.75">
      <c r="A115" s="30"/>
      <c r="B115" s="44" t="s">
        <v>118</v>
      </c>
      <c r="C115" s="44"/>
      <c r="D115" s="22">
        <f t="shared" si="8"/>
        <v>2400</v>
      </c>
      <c r="E115" s="33">
        <v>3000</v>
      </c>
      <c r="F115" s="61" t="s">
        <v>144</v>
      </c>
    </row>
    <row r="116" spans="1:6" ht="12.75">
      <c r="A116" s="30"/>
      <c r="B116" s="44"/>
      <c r="C116" s="44"/>
      <c r="D116" s="22"/>
      <c r="E116" s="31"/>
      <c r="F116" s="61"/>
    </row>
    <row r="117" spans="1:6" ht="12.75">
      <c r="A117" s="30" t="s">
        <v>48</v>
      </c>
      <c r="B117" s="2" t="s">
        <v>84</v>
      </c>
      <c r="C117" s="2"/>
      <c r="D117" s="18">
        <f aca="true" t="shared" si="9" ref="D117:D122">E117/1.25</f>
        <v>138041.6</v>
      </c>
      <c r="E117" s="18">
        <f>SUM(E118:E123)</f>
        <v>172552</v>
      </c>
      <c r="F117" s="61"/>
    </row>
    <row r="118" spans="1:6" ht="22.5">
      <c r="A118" s="13"/>
      <c r="B118" s="15" t="s">
        <v>30</v>
      </c>
      <c r="C118" s="15"/>
      <c r="D118" s="22">
        <f t="shared" si="9"/>
        <v>56000</v>
      </c>
      <c r="E118" s="33">
        <v>70000</v>
      </c>
      <c r="F118" s="60" t="s">
        <v>132</v>
      </c>
    </row>
    <row r="119" spans="1:6" ht="12.75">
      <c r="A119" s="13"/>
      <c r="B119" s="29" t="s">
        <v>55</v>
      </c>
      <c r="C119" s="29"/>
      <c r="D119" s="22">
        <f t="shared" si="9"/>
        <v>8441.6</v>
      </c>
      <c r="E119" s="33">
        <v>10552</v>
      </c>
      <c r="F119" s="62" t="s">
        <v>144</v>
      </c>
    </row>
    <row r="120" spans="1:6" ht="12.75">
      <c r="A120" s="13"/>
      <c r="B120" s="29" t="s">
        <v>92</v>
      </c>
      <c r="C120" s="29"/>
      <c r="D120" s="22">
        <f t="shared" si="9"/>
        <v>2400</v>
      </c>
      <c r="E120" s="33">
        <v>3000</v>
      </c>
      <c r="F120" s="62" t="s">
        <v>144</v>
      </c>
    </row>
    <row r="121" spans="1:6" ht="22.5">
      <c r="A121" s="13"/>
      <c r="B121" s="29" t="s">
        <v>93</v>
      </c>
      <c r="C121" s="29"/>
      <c r="D121" s="22">
        <f t="shared" si="9"/>
        <v>64000</v>
      </c>
      <c r="E121" s="33">
        <v>80000</v>
      </c>
      <c r="F121" s="60" t="s">
        <v>132</v>
      </c>
    </row>
    <row r="122" spans="1:6" ht="12.75">
      <c r="A122" s="13"/>
      <c r="B122" s="29" t="s">
        <v>91</v>
      </c>
      <c r="C122" s="29"/>
      <c r="D122" s="22">
        <f t="shared" si="9"/>
        <v>7200</v>
      </c>
      <c r="E122" s="33">
        <v>9000</v>
      </c>
      <c r="F122" s="62" t="s">
        <v>144</v>
      </c>
    </row>
    <row r="123" spans="1:6" ht="12.75">
      <c r="A123" s="13"/>
      <c r="B123" s="29"/>
      <c r="C123" s="29"/>
      <c r="D123" s="22"/>
      <c r="E123" s="33"/>
      <c r="F123" s="63"/>
    </row>
    <row r="124" spans="1:6" ht="12.75">
      <c r="A124" s="13"/>
      <c r="B124" s="32"/>
      <c r="C124" s="32"/>
      <c r="D124" s="23"/>
      <c r="E124" s="33"/>
      <c r="F124" s="63"/>
    </row>
    <row r="125" spans="1:6" ht="12.75">
      <c r="A125" s="30" t="s">
        <v>49</v>
      </c>
      <c r="B125" s="43" t="s">
        <v>56</v>
      </c>
      <c r="C125" s="43"/>
      <c r="D125" s="18">
        <f>E125/1.25</f>
        <v>18400</v>
      </c>
      <c r="E125" s="31">
        <f>SUM(E126+E127)</f>
        <v>23000</v>
      </c>
      <c r="F125" s="60"/>
    </row>
    <row r="126" spans="1:6" ht="12.75">
      <c r="A126" s="13"/>
      <c r="B126" s="29" t="s">
        <v>119</v>
      </c>
      <c r="C126" s="29"/>
      <c r="D126" s="22">
        <f>E126/1.25</f>
        <v>9600</v>
      </c>
      <c r="E126" s="33">
        <v>12000</v>
      </c>
      <c r="F126" s="61" t="s">
        <v>144</v>
      </c>
    </row>
    <row r="127" spans="1:6" ht="12.75">
      <c r="A127" s="13"/>
      <c r="B127" s="29" t="s">
        <v>125</v>
      </c>
      <c r="C127" s="29"/>
      <c r="D127" s="22">
        <f>E127/1.25</f>
        <v>8800</v>
      </c>
      <c r="E127" s="33">
        <v>11000</v>
      </c>
      <c r="F127" s="61" t="s">
        <v>144</v>
      </c>
    </row>
    <row r="128" spans="1:6" ht="12.75">
      <c r="A128" s="13"/>
      <c r="B128" s="29"/>
      <c r="C128" s="29"/>
      <c r="D128" s="22"/>
      <c r="E128" s="33"/>
      <c r="F128" s="63"/>
    </row>
    <row r="129" spans="1:6" ht="12.75">
      <c r="A129" s="30" t="s">
        <v>57</v>
      </c>
      <c r="B129" s="43" t="s">
        <v>85</v>
      </c>
      <c r="C129" s="43"/>
      <c r="D129" s="22">
        <f aca="true" t="shared" si="10" ref="D129:D134">E129/1.25</f>
        <v>8000</v>
      </c>
      <c r="E129" s="31">
        <v>10000</v>
      </c>
      <c r="F129" s="60" t="s">
        <v>144</v>
      </c>
    </row>
    <row r="130" spans="1:6" ht="12.75">
      <c r="A130" s="30"/>
      <c r="B130" s="43"/>
      <c r="C130" s="43"/>
      <c r="D130" s="22"/>
      <c r="E130" s="31"/>
      <c r="F130" s="61"/>
    </row>
    <row r="131" spans="1:6" ht="24">
      <c r="A131" s="30" t="s">
        <v>120</v>
      </c>
      <c r="B131" s="43" t="s">
        <v>121</v>
      </c>
      <c r="C131" s="43"/>
      <c r="D131" s="18">
        <f t="shared" si="10"/>
        <v>110400</v>
      </c>
      <c r="E131" s="31">
        <f>SUM(E132:E134)</f>
        <v>138000</v>
      </c>
      <c r="F131" s="60"/>
    </row>
    <row r="132" spans="1:6" ht="24">
      <c r="A132" s="30"/>
      <c r="B132" s="44" t="s">
        <v>122</v>
      </c>
      <c r="C132" s="44"/>
      <c r="D132" s="22">
        <f t="shared" si="10"/>
        <v>68000</v>
      </c>
      <c r="E132" s="33">
        <v>85000</v>
      </c>
      <c r="F132" s="60" t="s">
        <v>132</v>
      </c>
    </row>
    <row r="133" spans="1:6" ht="24">
      <c r="A133" s="30"/>
      <c r="B133" s="44" t="s">
        <v>123</v>
      </c>
      <c r="C133" s="44"/>
      <c r="D133" s="22">
        <f t="shared" si="10"/>
        <v>28000</v>
      </c>
      <c r="E133" s="33">
        <v>35000</v>
      </c>
      <c r="F133" s="60" t="s">
        <v>132</v>
      </c>
    </row>
    <row r="134" spans="1:6" ht="22.5">
      <c r="A134" s="30"/>
      <c r="B134" s="44" t="s">
        <v>124</v>
      </c>
      <c r="C134" s="44"/>
      <c r="D134" s="22">
        <f t="shared" si="10"/>
        <v>14400</v>
      </c>
      <c r="E134" s="33">
        <v>18000</v>
      </c>
      <c r="F134" s="60" t="s">
        <v>132</v>
      </c>
    </row>
    <row r="135" spans="1:6" ht="12.75">
      <c r="A135" s="54"/>
      <c r="B135" s="55"/>
      <c r="C135" s="55"/>
      <c r="D135" s="56"/>
      <c r="E135" s="57"/>
      <c r="F135" s="64"/>
    </row>
    <row r="136" spans="1:6" ht="12.75">
      <c r="A136" s="54"/>
      <c r="B136" s="58" t="s">
        <v>134</v>
      </c>
      <c r="C136" s="55"/>
      <c r="D136" s="56"/>
      <c r="E136" s="57"/>
      <c r="F136" s="64"/>
    </row>
    <row r="137" spans="1:6" ht="12.75">
      <c r="A137" s="54"/>
      <c r="B137" s="58" t="s">
        <v>136</v>
      </c>
      <c r="C137" s="55"/>
      <c r="D137" s="56"/>
      <c r="E137" s="57"/>
      <c r="F137" s="64"/>
    </row>
    <row r="138" spans="1:5" ht="12.75">
      <c r="A138" s="7"/>
      <c r="B138" s="45"/>
      <c r="C138" s="45"/>
      <c r="D138" s="20"/>
      <c r="E138" s="5"/>
    </row>
    <row r="139" spans="1:5" ht="12.75">
      <c r="A139" s="8"/>
      <c r="B139" s="46" t="s">
        <v>135</v>
      </c>
      <c r="C139" s="46"/>
      <c r="D139" s="21"/>
      <c r="E139" s="4"/>
    </row>
    <row r="140" spans="1:6" ht="21" customHeight="1">
      <c r="A140" s="8"/>
      <c r="B140" s="47" t="s">
        <v>97</v>
      </c>
      <c r="C140" s="47"/>
      <c r="D140" s="21"/>
      <c r="E140" s="4"/>
      <c r="F140" s="65" t="s">
        <v>46</v>
      </c>
    </row>
    <row r="141" spans="1:6" ht="21" customHeight="1">
      <c r="A141" s="8"/>
      <c r="B141" s="47" t="s">
        <v>99</v>
      </c>
      <c r="C141" s="47"/>
      <c r="D141" s="26"/>
      <c r="E141" s="26"/>
      <c r="F141" s="65" t="s">
        <v>137</v>
      </c>
    </row>
    <row r="142" spans="1:5" ht="12.75">
      <c r="A142" s="8"/>
      <c r="B142" s="47"/>
      <c r="C142" s="47"/>
      <c r="D142" s="26"/>
      <c r="E142" s="26"/>
    </row>
    <row r="143" spans="1:5" ht="12.75">
      <c r="A143" s="8"/>
      <c r="B143" s="47"/>
      <c r="C143" s="47"/>
      <c r="D143" s="26"/>
      <c r="E143" s="26"/>
    </row>
    <row r="144" spans="1:5" ht="12.75">
      <c r="A144" s="8"/>
      <c r="B144" s="48"/>
      <c r="C144" s="48"/>
      <c r="D144" s="26"/>
      <c r="E144" s="26"/>
    </row>
    <row r="145" spans="4:5" ht="12.75">
      <c r="D145" s="26"/>
      <c r="E145" s="26"/>
    </row>
    <row r="146" spans="4:5" ht="12.75">
      <c r="D146" s="26"/>
      <c r="E146" s="26"/>
    </row>
    <row r="148" spans="1:6" s="4" customFormat="1" ht="12.75">
      <c r="A148" s="6"/>
      <c r="B148" s="38"/>
      <c r="C148" s="38"/>
      <c r="D148" s="16"/>
      <c r="E148" s="10"/>
      <c r="F148" s="59"/>
    </row>
    <row r="149" spans="1:6" s="4" customFormat="1" ht="12.75">
      <c r="A149" s="6"/>
      <c r="B149" s="38"/>
      <c r="C149" s="38"/>
      <c r="D149" s="16"/>
      <c r="E149" s="9"/>
      <c r="F149" s="59"/>
    </row>
    <row r="150" spans="1:6" s="4" customFormat="1" ht="12.75">
      <c r="A150" s="6"/>
      <c r="B150" s="38"/>
      <c r="C150" s="38"/>
      <c r="D150" s="16"/>
      <c r="E150" s="9"/>
      <c r="F150" s="59"/>
    </row>
    <row r="151" spans="1:6" s="4" customFormat="1" ht="12.75">
      <c r="A151" s="6"/>
      <c r="B151" s="38"/>
      <c r="C151" s="38"/>
      <c r="D151" s="16"/>
      <c r="E151" s="9"/>
      <c r="F151" s="59"/>
    </row>
    <row r="152" spans="1:6" s="4" customFormat="1" ht="12.75">
      <c r="A152" s="6"/>
      <c r="B152" s="38"/>
      <c r="C152" s="38"/>
      <c r="D152" s="16"/>
      <c r="E152" s="9"/>
      <c r="F152" s="59"/>
    </row>
    <row r="165" ht="12.75">
      <c r="E165" s="5"/>
    </row>
  </sheetData>
  <sheetProtection/>
  <mergeCells count="1">
    <mergeCell ref="B5:E5"/>
  </mergeCells>
  <printOptions/>
  <pageMargins left="0.25" right="0.25" top="0.4375" bottom="0.75" header="0.3" footer="0.3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Sanja</cp:lastModifiedBy>
  <cp:lastPrinted>2019-02-06T10:38:30Z</cp:lastPrinted>
  <dcterms:created xsi:type="dcterms:W3CDTF">1996-10-14T23:33:28Z</dcterms:created>
  <dcterms:modified xsi:type="dcterms:W3CDTF">2019-02-06T14:07:31Z</dcterms:modified>
  <cp:category/>
  <cp:version/>
  <cp:contentType/>
  <cp:contentStatus/>
</cp:coreProperties>
</file>